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ezhov\Documents\Проверенные документы\"/>
    </mc:Choice>
  </mc:AlternateContent>
  <bookViews>
    <workbookView xWindow="0" yWindow="600" windowWidth="19440" windowHeight="11160"/>
  </bookViews>
  <sheets>
    <sheet name="Лист1" sheetId="2" r:id="rId1"/>
  </sheets>
  <calcPr calcId="152511"/>
  <customWorkbookViews>
    <customWorkbookView name="Ежов Сергей Геннадиевич - Личное представление" guid="{E80273B1-7B76-4D79-995C-01AB1DCB1771}" mergeInterval="0" personalView="1" maximized="1" xWindow="-9" yWindow="-9" windowWidth="1938" windowHeight="1050" activeSheetId="1"/>
  </customWorkbookViews>
</workbook>
</file>

<file path=xl/calcChain.xml><?xml version="1.0" encoding="utf-8"?>
<calcChain xmlns="http://schemas.openxmlformats.org/spreadsheetml/2006/main">
  <c r="J22" i="2" l="1"/>
  <c r="M22" i="2" s="1"/>
  <c r="J21" i="2"/>
  <c r="M21" i="2" s="1"/>
  <c r="J20" i="2"/>
  <c r="M20" i="2" s="1"/>
  <c r="J19" i="2"/>
  <c r="M19" i="2" s="1"/>
  <c r="J18" i="2"/>
  <c r="M18" i="2" s="1"/>
  <c r="J17" i="2"/>
  <c r="M17" i="2" s="1"/>
  <c r="J16" i="2"/>
  <c r="M16" i="2" s="1"/>
  <c r="J15" i="2"/>
  <c r="M15" i="2" s="1"/>
  <c r="J14" i="2"/>
  <c r="M14" i="2" s="1"/>
  <c r="J13" i="2"/>
  <c r="M13" i="2" s="1"/>
  <c r="J12" i="2"/>
  <c r="M12" i="2" s="1"/>
  <c r="J11" i="2"/>
  <c r="M11" i="2" s="1"/>
  <c r="J10" i="2"/>
  <c r="M10" i="2" s="1"/>
  <c r="J9" i="2"/>
  <c r="M9" i="2" s="1"/>
  <c r="J8" i="2"/>
  <c r="K8" i="2" s="1"/>
  <c r="J7" i="2"/>
  <c r="M7" i="2" s="1"/>
  <c r="J6" i="2"/>
  <c r="K6" i="2" s="1"/>
  <c r="K15" i="2" l="1"/>
  <c r="K19" i="2"/>
  <c r="K22" i="2"/>
  <c r="K10" i="2"/>
  <c r="K13" i="2"/>
  <c r="K17" i="2"/>
  <c r="M6" i="2"/>
  <c r="K7" i="2"/>
  <c r="M8" i="2"/>
  <c r="K9" i="2"/>
  <c r="K11" i="2"/>
  <c r="K12" i="2"/>
  <c r="K14" i="2"/>
  <c r="K16" i="2"/>
  <c r="K18" i="2"/>
  <c r="K20" i="2"/>
  <c r="K21" i="2"/>
</calcChain>
</file>

<file path=xl/sharedStrings.xml><?xml version="1.0" encoding="utf-8"?>
<sst xmlns="http://schemas.openxmlformats.org/spreadsheetml/2006/main" count="114" uniqueCount="78">
  <si>
    <t>01.11.2014</t>
  </si>
  <si>
    <t>56</t>
  </si>
  <si>
    <t>58</t>
  </si>
  <si>
    <t>71</t>
  </si>
  <si>
    <t>89</t>
  </si>
  <si>
    <t>707</t>
  </si>
  <si>
    <t>837</t>
  </si>
  <si>
    <t>1021</t>
  </si>
  <si>
    <t>1048</t>
  </si>
  <si>
    <t>1134</t>
  </si>
  <si>
    <t>1140</t>
  </si>
  <si>
    <t>1153</t>
  </si>
  <si>
    <t>1162</t>
  </si>
  <si>
    <t>1252</t>
  </si>
  <si>
    <t>1425</t>
  </si>
  <si>
    <t>1641</t>
  </si>
  <si>
    <t>1668</t>
  </si>
  <si>
    <t>1700</t>
  </si>
  <si>
    <t>1764</t>
  </si>
  <si>
    <t>1919</t>
  </si>
  <si>
    <t>№ п/п</t>
  </si>
  <si>
    <t>Адрес многоквартирного дома</t>
  </si>
  <si>
    <t>Населенный пункт</t>
  </si>
  <si>
    <t>Улица</t>
  </si>
  <si>
    <t>Дом</t>
  </si>
  <si>
    <t>Площадь дома</t>
  </si>
  <si>
    <t>Сумма задолженности</t>
  </si>
  <si>
    <t>Муниципальное образование</t>
  </si>
  <si>
    <t>город Екатеринбург</t>
  </si>
  <si>
    <t>Екатеринбург</t>
  </si>
  <si>
    <t>2</t>
  </si>
  <si>
    <t>3</t>
  </si>
  <si>
    <t>Татищева</t>
  </si>
  <si>
    <t>5</t>
  </si>
  <si>
    <t>7</t>
  </si>
  <si>
    <t>12</t>
  </si>
  <si>
    <t>20</t>
  </si>
  <si>
    <t>Куйбышева</t>
  </si>
  <si>
    <t>107</t>
  </si>
  <si>
    <t>10 корп. А</t>
  </si>
  <si>
    <t>43</t>
  </si>
  <si>
    <t>Красноармейская</t>
  </si>
  <si>
    <t>Крестинского</t>
  </si>
  <si>
    <t>Соболева</t>
  </si>
  <si>
    <t>Гагарина</t>
  </si>
  <si>
    <t>Саввы Белых</t>
  </si>
  <si>
    <t>Ленина</t>
  </si>
  <si>
    <t>Короленко</t>
  </si>
  <si>
    <t>Калинина</t>
  </si>
  <si>
    <t>Павла Шаманова</t>
  </si>
  <si>
    <t>Юлиуса Фучика</t>
  </si>
  <si>
    <t>город Алапаевск</t>
  </si>
  <si>
    <t>Алапаевск</t>
  </si>
  <si>
    <t>19 Партсъезда</t>
  </si>
  <si>
    <t>Строителей</t>
  </si>
  <si>
    <t>Заречный</t>
  </si>
  <si>
    <t>Курчатова</t>
  </si>
  <si>
    <t>Камышлов</t>
  </si>
  <si>
    <t>Камышловский ГО</t>
  </si>
  <si>
    <t>Лесной</t>
  </si>
  <si>
    <t>Серовский</t>
  </si>
  <si>
    <t>Серов</t>
  </si>
  <si>
    <t>Сысертский</t>
  </si>
  <si>
    <t>Патруши</t>
  </si>
  <si>
    <t>2300</t>
  </si>
  <si>
    <t>2301</t>
  </si>
  <si>
    <t>53 (1-3 подъезд, квартиры 1-99)</t>
  </si>
  <si>
    <t>Сведения о внесении изменений</t>
  </si>
  <si>
    <t>Дата начала формирования ФКР</t>
  </si>
  <si>
    <t>Сборы</t>
  </si>
  <si>
    <t>№ в Реестре</t>
  </si>
  <si>
    <t>Сумма средств, которая должна быть начислена</t>
  </si>
  <si>
    <t>Сведения о поступлении взносов</t>
  </si>
  <si>
    <t>Остаток средств на специальном счете</t>
  </si>
  <si>
    <t>Приложение № 1</t>
  </si>
  <si>
    <t>Перечень многоквартирных домов с размером поступлений менее 50%, по состоянию на 01.10.2016</t>
  </si>
  <si>
    <t>15.01.2016 восстановлен в соответствии с решением суда</t>
  </si>
  <si>
    <t>17.08.2015 внесен в Реестр на основании решения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</si>
</sst>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left" wrapText="1"/>
    </xf>
    <xf numFmtId="2" fontId="5" fillId="0" borderId="1" xfId="0" applyNumberFormat="1" applyFont="1" applyFill="1" applyBorder="1"/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left" wrapText="1"/>
    </xf>
    <xf numFmtId="0" fontId="7" fillId="0" borderId="0" xfId="0" applyFont="1" applyFill="1"/>
    <xf numFmtId="2" fontId="2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10" fillId="0" borderId="0" xfId="0" applyFont="1" applyFill="1"/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 wrapText="1"/>
    </xf>
    <xf numFmtId="2" fontId="6" fillId="2" borderId="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topLeftCell="A12" workbookViewId="0">
      <selection activeCell="D19" sqref="D19"/>
    </sheetView>
  </sheetViews>
  <sheetFormatPr defaultColWidth="9.109375" defaultRowHeight="13.8" x14ac:dyDescent="0.3"/>
  <cols>
    <col min="1" max="1" width="4.5546875" style="1" customWidth="1"/>
    <col min="2" max="2" width="7.5546875" style="1" customWidth="1"/>
    <col min="3" max="3" width="15.88671875" style="1" customWidth="1"/>
    <col min="4" max="4" width="12.21875" style="1" customWidth="1"/>
    <col min="5" max="5" width="14.5546875" style="1" customWidth="1"/>
    <col min="6" max="6" width="8.6640625" style="1" customWidth="1"/>
    <col min="7" max="7" width="7.6640625" style="16" customWidth="1"/>
    <col min="8" max="8" width="13.88671875" style="1" customWidth="1"/>
    <col min="9" max="9" width="10.77734375" style="20" customWidth="1"/>
    <col min="10" max="10" width="15.109375" style="1" customWidth="1"/>
    <col min="11" max="11" width="10.33203125" style="1" customWidth="1"/>
    <col min="12" max="12" width="11.6640625" style="19" customWidth="1"/>
    <col min="13" max="13" width="14.109375" style="1" customWidth="1"/>
    <col min="14" max="14" width="15.109375" style="19" customWidth="1"/>
    <col min="15" max="16384" width="9.109375" style="1"/>
  </cols>
  <sheetData>
    <row r="1" spans="1:14" x14ac:dyDescent="0.3">
      <c r="N1" s="24" t="s">
        <v>74</v>
      </c>
    </row>
    <row r="2" spans="1:14" x14ac:dyDescent="0.3">
      <c r="C2" s="25"/>
      <c r="E2" s="25" t="s">
        <v>75</v>
      </c>
    </row>
    <row r="4" spans="1:14" ht="12.75" customHeight="1" x14ac:dyDescent="0.3">
      <c r="A4" s="26" t="s">
        <v>20</v>
      </c>
      <c r="B4" s="26" t="s">
        <v>70</v>
      </c>
      <c r="C4" s="32" t="s">
        <v>21</v>
      </c>
      <c r="D4" s="33"/>
      <c r="E4" s="33"/>
      <c r="F4" s="34"/>
      <c r="G4" s="35" t="s">
        <v>25</v>
      </c>
      <c r="H4" s="28" t="s">
        <v>67</v>
      </c>
      <c r="I4" s="28" t="s">
        <v>68</v>
      </c>
      <c r="J4" s="30" t="s">
        <v>71</v>
      </c>
      <c r="K4" s="26" t="s">
        <v>69</v>
      </c>
      <c r="L4" s="30" t="s">
        <v>72</v>
      </c>
      <c r="M4" s="28" t="s">
        <v>26</v>
      </c>
      <c r="N4" s="28" t="s">
        <v>73</v>
      </c>
    </row>
    <row r="5" spans="1:14" ht="42" customHeight="1" x14ac:dyDescent="0.3">
      <c r="A5" s="27"/>
      <c r="B5" s="27"/>
      <c r="C5" s="2" t="s">
        <v>27</v>
      </c>
      <c r="D5" s="2" t="s">
        <v>22</v>
      </c>
      <c r="E5" s="2" t="s">
        <v>23</v>
      </c>
      <c r="F5" s="2" t="s">
        <v>24</v>
      </c>
      <c r="G5" s="36"/>
      <c r="H5" s="29"/>
      <c r="I5" s="29"/>
      <c r="J5" s="31"/>
      <c r="K5" s="27"/>
      <c r="L5" s="31"/>
      <c r="M5" s="29"/>
      <c r="N5" s="29"/>
    </row>
    <row r="6" spans="1:14" ht="27" x14ac:dyDescent="0.3">
      <c r="A6" s="9">
        <v>1</v>
      </c>
      <c r="B6" s="3" t="s">
        <v>5</v>
      </c>
      <c r="C6" s="4" t="s">
        <v>28</v>
      </c>
      <c r="D6" s="4" t="s">
        <v>29</v>
      </c>
      <c r="E6" s="3" t="s">
        <v>45</v>
      </c>
      <c r="F6" s="3" t="s">
        <v>30</v>
      </c>
      <c r="G6" s="17">
        <v>2167.5</v>
      </c>
      <c r="H6" s="6"/>
      <c r="I6" s="6" t="s">
        <v>0</v>
      </c>
      <c r="J6" s="21">
        <f t="shared" ref="J6:J22" si="0">PRODUCT(G6,12.2)+PRODUCT(G6,98.4)+PRODUCT(G6,76.68)</f>
        <v>405929.4</v>
      </c>
      <c r="K6" s="8">
        <f t="shared" ref="K6" si="1">L6*100%/J6</f>
        <v>0.33022983799645944</v>
      </c>
      <c r="L6" s="22">
        <v>134050</v>
      </c>
      <c r="M6" s="7">
        <f t="shared" ref="M6:M22" si="2">J6-L6</f>
        <v>271879.40000000002</v>
      </c>
      <c r="N6" s="5">
        <v>134050</v>
      </c>
    </row>
    <row r="7" spans="1:14" ht="21" customHeight="1" x14ac:dyDescent="0.3">
      <c r="A7" s="9">
        <v>2</v>
      </c>
      <c r="B7" s="3" t="s">
        <v>6</v>
      </c>
      <c r="C7" s="3" t="s">
        <v>59</v>
      </c>
      <c r="D7" s="3" t="s">
        <v>59</v>
      </c>
      <c r="E7" s="3" t="s">
        <v>46</v>
      </c>
      <c r="F7" s="3" t="s">
        <v>3</v>
      </c>
      <c r="G7" s="17">
        <v>3345.48</v>
      </c>
      <c r="H7" s="6"/>
      <c r="I7" s="6" t="s">
        <v>0</v>
      </c>
      <c r="J7" s="21">
        <f t="shared" si="0"/>
        <v>626541.49439999997</v>
      </c>
      <c r="K7" s="8">
        <f t="shared" ref="K7:K14" si="3">L7*100%/J7</f>
        <v>0.46142195302938904</v>
      </c>
      <c r="L7" s="22">
        <v>289100</v>
      </c>
      <c r="M7" s="7">
        <f t="shared" si="2"/>
        <v>337441.49439999997</v>
      </c>
      <c r="N7" s="5">
        <v>289100</v>
      </c>
    </row>
    <row r="8" spans="1:14" ht="19.8" customHeight="1" x14ac:dyDescent="0.3">
      <c r="A8" s="9">
        <v>3</v>
      </c>
      <c r="B8" s="3" t="s">
        <v>7</v>
      </c>
      <c r="C8" s="9" t="s">
        <v>55</v>
      </c>
      <c r="D8" s="9" t="s">
        <v>55</v>
      </c>
      <c r="E8" s="9" t="s">
        <v>56</v>
      </c>
      <c r="F8" s="9">
        <v>49</v>
      </c>
      <c r="G8" s="17">
        <v>3168.14</v>
      </c>
      <c r="H8" s="6"/>
      <c r="I8" s="6" t="s">
        <v>0</v>
      </c>
      <c r="J8" s="21">
        <f t="shared" si="0"/>
        <v>593329.25920000009</v>
      </c>
      <c r="K8" s="8">
        <f t="shared" si="3"/>
        <v>0.40336793827207229</v>
      </c>
      <c r="L8" s="22">
        <v>239330</v>
      </c>
      <c r="M8" s="7">
        <f t="shared" si="2"/>
        <v>353999.25920000009</v>
      </c>
      <c r="N8" s="5">
        <v>239330</v>
      </c>
    </row>
    <row r="9" spans="1:14" ht="16.8" customHeight="1" x14ac:dyDescent="0.3">
      <c r="A9" s="9">
        <v>4</v>
      </c>
      <c r="B9" s="3" t="s">
        <v>8</v>
      </c>
      <c r="C9" s="4" t="s">
        <v>51</v>
      </c>
      <c r="D9" s="4" t="s">
        <v>52</v>
      </c>
      <c r="E9" s="3" t="s">
        <v>53</v>
      </c>
      <c r="F9" s="3" t="s">
        <v>33</v>
      </c>
      <c r="G9" s="17">
        <v>6534.72</v>
      </c>
      <c r="H9" s="6"/>
      <c r="I9" s="6" t="s">
        <v>0</v>
      </c>
      <c r="J9" s="21">
        <f t="shared" si="0"/>
        <v>1223822.3616000002</v>
      </c>
      <c r="K9" s="8">
        <f t="shared" si="3"/>
        <v>0.49083920906189127</v>
      </c>
      <c r="L9" s="22">
        <v>600700</v>
      </c>
      <c r="M9" s="7">
        <f t="shared" si="2"/>
        <v>623122.36160000018</v>
      </c>
      <c r="N9" s="5">
        <v>600700</v>
      </c>
    </row>
    <row r="10" spans="1:14" ht="18" customHeight="1" x14ac:dyDescent="0.3">
      <c r="A10" s="9">
        <v>5</v>
      </c>
      <c r="B10" s="3" t="s">
        <v>9</v>
      </c>
      <c r="C10" s="3" t="s">
        <v>58</v>
      </c>
      <c r="D10" s="3" t="s">
        <v>57</v>
      </c>
      <c r="E10" s="3" t="s">
        <v>44</v>
      </c>
      <c r="F10" s="3" t="s">
        <v>36</v>
      </c>
      <c r="G10" s="17">
        <v>3763.53</v>
      </c>
      <c r="H10" s="6"/>
      <c r="I10" s="6" t="s">
        <v>0</v>
      </c>
      <c r="J10" s="21">
        <f t="shared" si="0"/>
        <v>704833.89840000006</v>
      </c>
      <c r="K10" s="8">
        <f t="shared" si="3"/>
        <v>0.45168088640839976</v>
      </c>
      <c r="L10" s="22">
        <v>318360</v>
      </c>
      <c r="M10" s="7">
        <f t="shared" si="2"/>
        <v>386473.89840000006</v>
      </c>
      <c r="N10" s="5">
        <v>318360</v>
      </c>
    </row>
    <row r="11" spans="1:14" ht="17.399999999999999" customHeight="1" x14ac:dyDescent="0.3">
      <c r="A11" s="9">
        <v>6</v>
      </c>
      <c r="B11" s="3" t="s">
        <v>10</v>
      </c>
      <c r="C11" s="3" t="s">
        <v>58</v>
      </c>
      <c r="D11" s="3" t="s">
        <v>57</v>
      </c>
      <c r="E11" s="3" t="s">
        <v>37</v>
      </c>
      <c r="F11" s="3" t="s">
        <v>35</v>
      </c>
      <c r="G11" s="17">
        <v>1566.72</v>
      </c>
      <c r="H11" s="6"/>
      <c r="I11" s="6" t="s">
        <v>0</v>
      </c>
      <c r="J11" s="21">
        <f t="shared" si="0"/>
        <v>293415.32160000002</v>
      </c>
      <c r="K11" s="8">
        <f t="shared" si="3"/>
        <v>0.47185674982829523</v>
      </c>
      <c r="L11" s="22">
        <v>138450</v>
      </c>
      <c r="M11" s="7">
        <f t="shared" si="2"/>
        <v>154965.32160000002</v>
      </c>
      <c r="N11" s="5">
        <v>138450</v>
      </c>
    </row>
    <row r="12" spans="1:14" ht="19.2" customHeight="1" x14ac:dyDescent="0.3">
      <c r="A12" s="9">
        <v>7</v>
      </c>
      <c r="B12" s="3" t="s">
        <v>11</v>
      </c>
      <c r="C12" s="3" t="s">
        <v>60</v>
      </c>
      <c r="D12" s="3" t="s">
        <v>61</v>
      </c>
      <c r="E12" s="3" t="s">
        <v>47</v>
      </c>
      <c r="F12" s="3" t="s">
        <v>4</v>
      </c>
      <c r="G12" s="17">
        <v>580.59</v>
      </c>
      <c r="H12" s="10"/>
      <c r="I12" s="6" t="s">
        <v>0</v>
      </c>
      <c r="J12" s="21">
        <f t="shared" si="0"/>
        <v>108732.8952</v>
      </c>
      <c r="K12" s="8">
        <f t="shared" si="3"/>
        <v>0.34111112310380198</v>
      </c>
      <c r="L12" s="22">
        <v>37090</v>
      </c>
      <c r="M12" s="7">
        <f t="shared" si="2"/>
        <v>71642.895199999999</v>
      </c>
      <c r="N12" s="5">
        <v>37090</v>
      </c>
    </row>
    <row r="13" spans="1:14" ht="18" customHeight="1" x14ac:dyDescent="0.3">
      <c r="A13" s="9">
        <v>8</v>
      </c>
      <c r="B13" s="3" t="s">
        <v>12</v>
      </c>
      <c r="C13" s="3" t="s">
        <v>62</v>
      </c>
      <c r="D13" s="3" t="s">
        <v>63</v>
      </c>
      <c r="E13" s="3" t="s">
        <v>54</v>
      </c>
      <c r="F13" s="3" t="s">
        <v>34</v>
      </c>
      <c r="G13" s="17">
        <v>783.27</v>
      </c>
      <c r="H13" s="10"/>
      <c r="I13" s="6" t="s">
        <v>0</v>
      </c>
      <c r="J13" s="21">
        <f t="shared" si="0"/>
        <v>146690.80559999999</v>
      </c>
      <c r="K13" s="8">
        <f t="shared" si="3"/>
        <v>0.4791711362719519</v>
      </c>
      <c r="L13" s="22">
        <v>70290</v>
      </c>
      <c r="M13" s="7">
        <f t="shared" si="2"/>
        <v>76400.805599999992</v>
      </c>
      <c r="N13" s="5">
        <v>70290</v>
      </c>
    </row>
    <row r="14" spans="1:14" x14ac:dyDescent="0.3">
      <c r="A14" s="9">
        <v>9</v>
      </c>
      <c r="B14" s="3" t="s">
        <v>13</v>
      </c>
      <c r="C14" s="3" t="s">
        <v>59</v>
      </c>
      <c r="D14" s="3" t="s">
        <v>59</v>
      </c>
      <c r="E14" s="3" t="s">
        <v>46</v>
      </c>
      <c r="F14" s="3" t="s">
        <v>38</v>
      </c>
      <c r="G14" s="17">
        <v>5461.83</v>
      </c>
      <c r="H14" s="11"/>
      <c r="I14" s="37">
        <v>41944</v>
      </c>
      <c r="J14" s="21">
        <f t="shared" si="0"/>
        <v>1022891.5224000001</v>
      </c>
      <c r="K14" s="8">
        <f t="shared" si="3"/>
        <v>0.43596020715246075</v>
      </c>
      <c r="L14" s="22">
        <v>445940</v>
      </c>
      <c r="M14" s="7">
        <f t="shared" si="2"/>
        <v>576951.52240000013</v>
      </c>
      <c r="N14" s="5">
        <v>445940</v>
      </c>
    </row>
    <row r="15" spans="1:14" ht="24.6" customHeight="1" x14ac:dyDescent="0.3">
      <c r="A15" s="9">
        <v>10</v>
      </c>
      <c r="B15" s="3" t="s">
        <v>14</v>
      </c>
      <c r="C15" s="4" t="s">
        <v>28</v>
      </c>
      <c r="D15" s="4" t="s">
        <v>29</v>
      </c>
      <c r="E15" s="3" t="s">
        <v>41</v>
      </c>
      <c r="F15" s="3" t="s">
        <v>40</v>
      </c>
      <c r="G15" s="17">
        <v>1943.37</v>
      </c>
      <c r="H15" s="11"/>
      <c r="I15" s="38">
        <v>41944</v>
      </c>
      <c r="J15" s="21">
        <f t="shared" si="0"/>
        <v>363954.33360000001</v>
      </c>
      <c r="K15" s="8">
        <f>L15*100%/J15</f>
        <v>0.45132035762631734</v>
      </c>
      <c r="L15" s="22">
        <v>164260</v>
      </c>
      <c r="M15" s="7">
        <f t="shared" si="2"/>
        <v>199694.33360000001</v>
      </c>
      <c r="N15" s="5">
        <v>164260</v>
      </c>
    </row>
    <row r="16" spans="1:14" ht="26.4" x14ac:dyDescent="0.3">
      <c r="A16" s="9">
        <v>11</v>
      </c>
      <c r="B16" s="3" t="s">
        <v>15</v>
      </c>
      <c r="C16" s="39" t="s">
        <v>28</v>
      </c>
      <c r="D16" s="4" t="s">
        <v>29</v>
      </c>
      <c r="E16" s="3" t="s">
        <v>49</v>
      </c>
      <c r="F16" s="3" t="s">
        <v>1</v>
      </c>
      <c r="G16" s="17">
        <v>5851.44</v>
      </c>
      <c r="H16" s="11"/>
      <c r="I16" s="38">
        <v>41944</v>
      </c>
      <c r="J16" s="21">
        <f t="shared" si="0"/>
        <v>1095857.6831999999</v>
      </c>
      <c r="K16" s="8">
        <f t="shared" ref="K16:K22" si="4">L16*100%/J16</f>
        <v>0.48217939984417135</v>
      </c>
      <c r="L16" s="22">
        <v>528400</v>
      </c>
      <c r="M16" s="7">
        <f t="shared" si="2"/>
        <v>567457.68319999985</v>
      </c>
      <c r="N16" s="5">
        <v>528400</v>
      </c>
    </row>
    <row r="17" spans="1:14" ht="26.4" x14ac:dyDescent="0.3">
      <c r="A17" s="9">
        <v>12</v>
      </c>
      <c r="B17" s="3" t="s">
        <v>16</v>
      </c>
      <c r="C17" s="39" t="s">
        <v>28</v>
      </c>
      <c r="D17" s="4" t="s">
        <v>29</v>
      </c>
      <c r="E17" s="3" t="s">
        <v>50</v>
      </c>
      <c r="F17" s="3" t="s">
        <v>33</v>
      </c>
      <c r="G17" s="17">
        <v>15918.21</v>
      </c>
      <c r="H17" s="11"/>
      <c r="I17" s="38">
        <v>41944</v>
      </c>
      <c r="J17" s="21">
        <f t="shared" si="0"/>
        <v>2981162.3688000003</v>
      </c>
      <c r="K17" s="8">
        <f t="shared" si="4"/>
        <v>0.42797400549288722</v>
      </c>
      <c r="L17" s="22">
        <v>1275860</v>
      </c>
      <c r="M17" s="7">
        <f t="shared" si="2"/>
        <v>1705302.3688000003</v>
      </c>
      <c r="N17" s="5">
        <v>1275860</v>
      </c>
    </row>
    <row r="18" spans="1:14" ht="27" x14ac:dyDescent="0.3">
      <c r="A18" s="9">
        <v>13</v>
      </c>
      <c r="B18" s="3" t="s">
        <v>17</v>
      </c>
      <c r="C18" s="39" t="s">
        <v>28</v>
      </c>
      <c r="D18" s="4" t="s">
        <v>29</v>
      </c>
      <c r="E18" s="3" t="s">
        <v>43</v>
      </c>
      <c r="F18" s="3" t="s">
        <v>39</v>
      </c>
      <c r="G18" s="17">
        <v>7732.53</v>
      </c>
      <c r="H18" s="11"/>
      <c r="I18" s="38">
        <v>41944</v>
      </c>
      <c r="J18" s="21">
        <f t="shared" si="0"/>
        <v>1448148.2184000001</v>
      </c>
      <c r="K18" s="8">
        <f t="shared" si="4"/>
        <v>0.42084090030048538</v>
      </c>
      <c r="L18" s="22">
        <v>609440</v>
      </c>
      <c r="M18" s="7">
        <f t="shared" si="2"/>
        <v>838708.21840000013</v>
      </c>
      <c r="N18" s="5">
        <v>609440</v>
      </c>
    </row>
    <row r="19" spans="1:14" ht="26.4" x14ac:dyDescent="0.3">
      <c r="A19" s="9">
        <v>14</v>
      </c>
      <c r="B19" s="3" t="s">
        <v>18</v>
      </c>
      <c r="C19" s="39" t="s">
        <v>28</v>
      </c>
      <c r="D19" s="4" t="s">
        <v>29</v>
      </c>
      <c r="E19" s="3" t="s">
        <v>48</v>
      </c>
      <c r="F19" s="3" t="s">
        <v>31</v>
      </c>
      <c r="G19" s="17">
        <v>5573.79</v>
      </c>
      <c r="H19" s="11"/>
      <c r="I19" s="37">
        <v>41944</v>
      </c>
      <c r="J19" s="21">
        <f t="shared" si="0"/>
        <v>1043859.3912</v>
      </c>
      <c r="K19" s="8">
        <f t="shared" si="4"/>
        <v>0.40330144418784053</v>
      </c>
      <c r="L19" s="22">
        <v>420990</v>
      </c>
      <c r="M19" s="7">
        <f t="shared" si="2"/>
        <v>622869.39119999995</v>
      </c>
      <c r="N19" s="5">
        <v>420990</v>
      </c>
    </row>
    <row r="20" spans="1:14" ht="51" customHeight="1" x14ac:dyDescent="0.3">
      <c r="A20" s="9">
        <v>15</v>
      </c>
      <c r="B20" s="3" t="s">
        <v>19</v>
      </c>
      <c r="C20" s="39" t="s">
        <v>28</v>
      </c>
      <c r="D20" s="4" t="s">
        <v>29</v>
      </c>
      <c r="E20" s="3" t="s">
        <v>42</v>
      </c>
      <c r="F20" s="3" t="s">
        <v>66</v>
      </c>
      <c r="G20" s="17">
        <v>15207</v>
      </c>
      <c r="H20" s="6" t="s">
        <v>76</v>
      </c>
      <c r="I20" s="37">
        <v>41944</v>
      </c>
      <c r="J20" s="21">
        <f t="shared" si="0"/>
        <v>2847966.96</v>
      </c>
      <c r="K20" s="8">
        <f t="shared" si="4"/>
        <v>0.30488766625298208</v>
      </c>
      <c r="L20" s="22">
        <v>868310</v>
      </c>
      <c r="M20" s="7">
        <f t="shared" si="2"/>
        <v>1979656.96</v>
      </c>
      <c r="N20" s="5">
        <v>868310</v>
      </c>
    </row>
    <row r="21" spans="1:14" ht="54.6" customHeight="1" x14ac:dyDescent="0.3">
      <c r="A21" s="9">
        <v>16</v>
      </c>
      <c r="B21" s="12" t="s">
        <v>64</v>
      </c>
      <c r="C21" s="40" t="s">
        <v>28</v>
      </c>
      <c r="D21" s="12" t="s">
        <v>29</v>
      </c>
      <c r="E21" s="12" t="s">
        <v>32</v>
      </c>
      <c r="F21" s="13" t="s">
        <v>2</v>
      </c>
      <c r="G21" s="18">
        <v>4955</v>
      </c>
      <c r="H21" s="15" t="s">
        <v>77</v>
      </c>
      <c r="I21" s="15" t="s">
        <v>0</v>
      </c>
      <c r="J21" s="21">
        <f t="shared" si="0"/>
        <v>927972.4</v>
      </c>
      <c r="K21" s="8">
        <f t="shared" si="4"/>
        <v>0.17606127078779499</v>
      </c>
      <c r="L21" s="23">
        <v>163380</v>
      </c>
      <c r="M21" s="7">
        <f t="shared" si="2"/>
        <v>764592.4</v>
      </c>
      <c r="N21" s="14">
        <v>163380</v>
      </c>
    </row>
    <row r="22" spans="1:14" ht="55.2" customHeight="1" x14ac:dyDescent="0.3">
      <c r="A22" s="9">
        <v>17</v>
      </c>
      <c r="B22" s="12" t="s">
        <v>65</v>
      </c>
      <c r="C22" s="40" t="s">
        <v>28</v>
      </c>
      <c r="D22" s="12" t="s">
        <v>29</v>
      </c>
      <c r="E22" s="12" t="s">
        <v>32</v>
      </c>
      <c r="F22" s="13" t="s">
        <v>1</v>
      </c>
      <c r="G22" s="18">
        <v>4148.2</v>
      </c>
      <c r="H22" s="15" t="s">
        <v>77</v>
      </c>
      <c r="I22" s="15" t="s">
        <v>0</v>
      </c>
      <c r="J22" s="21">
        <f t="shared" si="0"/>
        <v>776874.89599999995</v>
      </c>
      <c r="K22" s="8">
        <f t="shared" si="4"/>
        <v>0.18293807758720526</v>
      </c>
      <c r="L22" s="23">
        <v>142120</v>
      </c>
      <c r="M22" s="7">
        <f t="shared" si="2"/>
        <v>634754.89599999995</v>
      </c>
      <c r="N22" s="14">
        <v>142120</v>
      </c>
    </row>
  </sheetData>
  <mergeCells count="11">
    <mergeCell ref="A4:A5"/>
    <mergeCell ref="N4:N5"/>
    <mergeCell ref="K4:K5"/>
    <mergeCell ref="I4:I5"/>
    <mergeCell ref="J4:J5"/>
    <mergeCell ref="L4:L5"/>
    <mergeCell ref="M4:M5"/>
    <mergeCell ref="B4:B5"/>
    <mergeCell ref="C4:F4"/>
    <mergeCell ref="G4:G5"/>
    <mergeCell ref="H4:H5"/>
  </mergeCells>
  <pageMargins left="0.7" right="0.7" top="0.75" bottom="0.75" header="0.3" footer="0.3"/>
  <pageSetup paperSize="9" scale="8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Ивлева Елена Валерьевна</dc:creator>
  <cp:lastModifiedBy>Ежов Сергей Геннадиевич</cp:lastModifiedBy>
  <cp:lastPrinted>2016-11-11T06:28:40Z</cp:lastPrinted>
  <dcterms:created xsi:type="dcterms:W3CDTF">2014-06-02T05:33:58Z</dcterms:created>
  <dcterms:modified xsi:type="dcterms:W3CDTF">2016-11-11T06:29:04Z</dcterms:modified>
</cp:coreProperties>
</file>